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5" windowWidth="9720" windowHeight="6540" tabRatio="604"/>
  </bookViews>
  <sheets>
    <sheet name="2019" sheetId="13" r:id="rId1"/>
  </sheets>
  <definedNames>
    <definedName name="С55">#REF!</definedName>
  </definedNames>
  <calcPr calcId="125725"/>
</workbook>
</file>

<file path=xl/calcChain.xml><?xml version="1.0" encoding="utf-8"?>
<calcChain xmlns="http://schemas.openxmlformats.org/spreadsheetml/2006/main">
  <c r="T65" i="13"/>
  <c r="S65"/>
  <c r="R65"/>
  <c r="Q65"/>
  <c r="P65"/>
  <c r="O65"/>
  <c r="M65"/>
  <c r="J65"/>
  <c r="I65"/>
  <c r="H65"/>
  <c r="D65"/>
  <c r="T69" l="1"/>
  <c r="N69"/>
  <c r="D70"/>
  <c r="L70"/>
  <c r="M70"/>
  <c r="O70"/>
  <c r="P70"/>
  <c r="Q70"/>
  <c r="R70"/>
  <c r="S70"/>
  <c r="J70"/>
  <c r="H70"/>
  <c r="T68"/>
  <c r="N68"/>
  <c r="N52"/>
  <c r="N53"/>
  <c r="L65"/>
  <c r="Q77"/>
  <c r="T52"/>
  <c r="T53"/>
  <c r="D77"/>
  <c r="T48"/>
  <c r="N48"/>
  <c r="T67"/>
  <c r="N67"/>
  <c r="P77"/>
  <c r="N65" l="1"/>
  <c r="O77"/>
  <c r="J77"/>
  <c r="H77"/>
  <c r="T70"/>
  <c r="N70"/>
  <c r="M77"/>
  <c r="S77"/>
  <c r="R77"/>
  <c r="N77" l="1"/>
  <c r="T77"/>
</calcChain>
</file>

<file path=xl/sharedStrings.xml><?xml version="1.0" encoding="utf-8"?>
<sst xmlns="http://schemas.openxmlformats.org/spreadsheetml/2006/main" count="82" uniqueCount="56">
  <si>
    <t>Номер п/п</t>
  </si>
  <si>
    <t xml:space="preserve"> </t>
  </si>
  <si>
    <t>Процентная ставка</t>
  </si>
  <si>
    <t>Итого по разделу</t>
  </si>
  <si>
    <t>Министерство финансов Республики Карелия</t>
  </si>
  <si>
    <t>Исполнитель:</t>
  </si>
  <si>
    <t>1/3 ст.реф.ЦБ</t>
  </si>
  <si>
    <t xml:space="preserve">Договор  №8-2/16  от   09.08.2016г.     </t>
  </si>
  <si>
    <t>Хлебаев Д.А.</t>
  </si>
  <si>
    <t>0</t>
  </si>
  <si>
    <t>_________________________________</t>
  </si>
  <si>
    <t xml:space="preserve">Руководитель  финансового  управления:                                    </t>
  </si>
  <si>
    <t xml:space="preserve">Приложение №1 к Приказу № 248 от 05 июня 2017г. </t>
  </si>
  <si>
    <t xml:space="preserve">Информация о долговых обязательствах Муезерского муниципального района  </t>
  </si>
  <si>
    <t xml:space="preserve">                  </t>
  </si>
  <si>
    <t>№ и дата  документа</t>
  </si>
  <si>
    <t>Объем долгового обязательства</t>
  </si>
  <si>
    <t>рублей</t>
  </si>
  <si>
    <t>Дата погашения долгового обязательства</t>
  </si>
  <si>
    <t>Форма обеспечения обязательства</t>
  </si>
  <si>
    <t>Фактическая дата возникновения долгового обязательства</t>
  </si>
  <si>
    <t>Сумма образования долгового обязательства</t>
  </si>
  <si>
    <t>Фактическая дата погашения долгового обязательства</t>
  </si>
  <si>
    <t>Сумма погашения долгового обязательства</t>
  </si>
  <si>
    <t>Всего</t>
  </si>
  <si>
    <t>в том числе, объем просроченной задолженности</t>
  </si>
  <si>
    <t>Остаток долга по процентам на начало года</t>
  </si>
  <si>
    <t>Сумма начисленных процентов с начала года</t>
  </si>
  <si>
    <t>Сумма уплаченных процентов с начала года</t>
  </si>
  <si>
    <t>I. Муниципальные ценные бумаги</t>
  </si>
  <si>
    <t>IV. Муниципальные гарантии</t>
  </si>
  <si>
    <t>Итого муниципальный долг</t>
  </si>
  <si>
    <t>7</t>
  </si>
  <si>
    <t>Объем  долгового обязательства на начало года</t>
  </si>
  <si>
    <t>III. Кредиты, полученные муниципальным образованием от кредитных организаций</t>
  </si>
  <si>
    <t xml:space="preserve">II. Бюджетные кредиты, привлеченные в местный бюджет от других бюджетов бюджетной системы Российской Федерации  </t>
  </si>
  <si>
    <t>х</t>
  </si>
  <si>
    <t xml:space="preserve">Договор  №8-2/17  от  11.08.2017г.     </t>
  </si>
  <si>
    <t xml:space="preserve">Договор №23-2017 от 05.12.2017 </t>
  </si>
  <si>
    <t>Карельское отделение №8628 ПАО СБЕРБАНК</t>
  </si>
  <si>
    <t>11,3</t>
  </si>
  <si>
    <t xml:space="preserve">Договор  №8-3/17   от 25.12.2017г.     </t>
  </si>
  <si>
    <t>05.12.2020 год</t>
  </si>
  <si>
    <t xml:space="preserve">Глава администрации Муезерского муниципального района:                                                                                                </t>
  </si>
  <si>
    <t>Пашук А.В.</t>
  </si>
  <si>
    <t>Наименование кредитора (бенефициара),принципа ла</t>
  </si>
  <si>
    <t xml:space="preserve">Договор №20-2019 от 18.10.2019 </t>
  </si>
  <si>
    <t>8,6955</t>
  </si>
  <si>
    <t xml:space="preserve">Договор №21-2019 от 25.11.2019 </t>
  </si>
  <si>
    <t>8,695530</t>
  </si>
  <si>
    <t xml:space="preserve">   25.03.2020</t>
  </si>
  <si>
    <t>25.07.2020</t>
  </si>
  <si>
    <t>25.12.2020</t>
  </si>
  <si>
    <t>Семикина Т.Е.   тел.3-38-36</t>
  </si>
  <si>
    <t xml:space="preserve">Объем муниципального долга на 1 марта  2020г. </t>
  </si>
  <si>
    <t>Объем долга по процентам на 1 марта  2020г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</si>
</sst>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000.00"/>
    <numFmt numFmtId="168" formatCode="0.0%"/>
    <numFmt numFmtId="169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5" fillId="0" borderId="0" xfId="0" applyFont="1" applyBorder="1"/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/>
    <xf numFmtId="0" fontId="5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6" xfId="0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5" fillId="0" borderId="4" xfId="0" applyFont="1" applyBorder="1"/>
    <xf numFmtId="14" fontId="2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/>
    <xf numFmtId="0" fontId="10" fillId="0" borderId="6" xfId="0" applyFont="1" applyBorder="1" applyAlignment="1">
      <alignment horizontal="left" vertical="center"/>
    </xf>
    <xf numFmtId="0" fontId="12" fillId="0" borderId="4" xfId="0" applyFont="1" applyBorder="1"/>
    <xf numFmtId="0" fontId="12" fillId="0" borderId="0" xfId="0" applyFont="1"/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/>
    </xf>
    <xf numFmtId="165" fontId="13" fillId="0" borderId="0" xfId="0" applyNumberFormat="1" applyFont="1" applyBorder="1"/>
    <xf numFmtId="0" fontId="14" fillId="0" borderId="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4" xfId="0" applyFont="1" applyBorder="1"/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/>
    <xf numFmtId="0" fontId="5" fillId="0" borderId="9" xfId="0" applyFont="1" applyBorder="1"/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14" fontId="2" fillId="0" borderId="9" xfId="0" applyNumberFormat="1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horizontal="center" vertical="top" wrapText="1"/>
    </xf>
    <xf numFmtId="1" fontId="2" fillId="0" borderId="9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vertical="center"/>
    </xf>
    <xf numFmtId="164" fontId="15" fillId="0" borderId="4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/>
    <xf numFmtId="2" fontId="2" fillId="0" borderId="9" xfId="0" applyNumberFormat="1" applyFont="1" applyBorder="1"/>
    <xf numFmtId="2" fontId="2" fillId="2" borderId="4" xfId="0" applyNumberFormat="1" applyFont="1" applyFill="1" applyBorder="1"/>
    <xf numFmtId="0" fontId="2" fillId="0" borderId="9" xfId="0" applyFont="1" applyBorder="1"/>
    <xf numFmtId="2" fontId="16" fillId="0" borderId="4" xfId="0" applyNumberFormat="1" applyFont="1" applyBorder="1"/>
    <xf numFmtId="2" fontId="1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166" fontId="2" fillId="0" borderId="4" xfId="1" applyNumberFormat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vertical="center"/>
    </xf>
    <xf numFmtId="166" fontId="15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/>
    <xf numFmtId="166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/>
    <xf numFmtId="2" fontId="2" fillId="2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166" fontId="2" fillId="0" borderId="4" xfId="1" applyNumberFormat="1" applyFont="1" applyBorder="1" applyAlignment="1">
      <alignment horizontal="center" vertical="top" wrapText="1"/>
    </xf>
    <xf numFmtId="166" fontId="2" fillId="0" borderId="4" xfId="1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top"/>
    </xf>
    <xf numFmtId="166" fontId="2" fillId="0" borderId="9" xfId="1" applyNumberFormat="1" applyFont="1" applyBorder="1" applyAlignment="1">
      <alignment vertical="top" wrapText="1"/>
    </xf>
    <xf numFmtId="164" fontId="2" fillId="0" borderId="9" xfId="1" applyNumberFormat="1" applyFont="1" applyBorder="1" applyAlignment="1">
      <alignment horizontal="center" vertical="top" wrapText="1"/>
    </xf>
    <xf numFmtId="2" fontId="2" fillId="0" borderId="9" xfId="1" applyNumberFormat="1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/>
    </xf>
    <xf numFmtId="2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top" wrapText="1"/>
    </xf>
    <xf numFmtId="0" fontId="8" fillId="0" borderId="4" xfId="0" applyFont="1" applyBorder="1"/>
    <xf numFmtId="0" fontId="8" fillId="0" borderId="0" xfId="0" applyFo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/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right" vertical="center"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4" xfId="0" applyFont="1" applyBorder="1" applyAlignment="1">
      <alignment vertical="center"/>
    </xf>
    <xf numFmtId="0" fontId="7" fillId="0" borderId="4" xfId="0" applyFont="1" applyBorder="1"/>
    <xf numFmtId="1" fontId="8" fillId="0" borderId="4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2" fontId="11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65" fontId="6" fillId="0" borderId="4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vertical="center" wrapText="1"/>
    </xf>
    <xf numFmtId="2" fontId="17" fillId="0" borderId="4" xfId="0" applyNumberFormat="1" applyFont="1" applyBorder="1"/>
    <xf numFmtId="0" fontId="1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" fontId="6" fillId="0" borderId="4" xfId="0" applyNumberFormat="1" applyFont="1" applyBorder="1"/>
    <xf numFmtId="165" fontId="6" fillId="0" borderId="4" xfId="0" applyNumberFormat="1" applyFont="1" applyBorder="1"/>
    <xf numFmtId="1" fontId="8" fillId="0" borderId="4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10" xfId="0" applyFont="1" applyBorder="1"/>
    <xf numFmtId="0" fontId="6" fillId="0" borderId="4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1" fontId="8" fillId="0" borderId="9" xfId="0" applyNumberFormat="1" applyFont="1" applyBorder="1" applyAlignment="1">
      <alignment horizontal="center" vertical="top"/>
    </xf>
    <xf numFmtId="1" fontId="6" fillId="0" borderId="4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/>
    </xf>
    <xf numFmtId="0" fontId="6" fillId="0" borderId="10" xfId="0" applyFont="1" applyBorder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top"/>
    </xf>
    <xf numFmtId="14" fontId="6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top" wrapText="1"/>
    </xf>
    <xf numFmtId="168" fontId="2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center" vertical="top" wrapText="1"/>
    </xf>
    <xf numFmtId="169" fontId="8" fillId="0" borderId="7" xfId="0" applyNumberFormat="1" applyFont="1" applyBorder="1" applyAlignment="1">
      <alignment horizontal="center"/>
    </xf>
    <xf numFmtId="4" fontId="15" fillId="0" borderId="9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/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/>
    <xf numFmtId="4" fontId="2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8" fillId="0" borderId="9" xfId="0" applyNumberFormat="1" applyFont="1" applyBorder="1" applyAlignment="1">
      <alignment horizontal="center" vertical="top"/>
    </xf>
    <xf numFmtId="4" fontId="6" fillId="0" borderId="9" xfId="0" applyNumberFormat="1" applyFont="1" applyBorder="1" applyAlignment="1">
      <alignment horizontal="center" vertical="top"/>
    </xf>
    <xf numFmtId="4" fontId="18" fillId="0" borderId="9" xfId="0" applyNumberFormat="1" applyFont="1" applyBorder="1"/>
    <xf numFmtId="4" fontId="2" fillId="2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top"/>
    </xf>
    <xf numFmtId="14" fontId="11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top"/>
    </xf>
    <xf numFmtId="4" fontId="19" fillId="0" borderId="7" xfId="0" applyNumberFormat="1" applyFont="1" applyBorder="1" applyAlignment="1">
      <alignment horizontal="center" wrapText="1"/>
    </xf>
    <xf numFmtId="1" fontId="20" fillId="0" borderId="7" xfId="0" applyNumberFormat="1" applyFont="1" applyFill="1" applyBorder="1" applyAlignment="1">
      <alignment horizontal="center" vertical="top"/>
    </xf>
    <xf numFmtId="0" fontId="19" fillId="0" borderId="7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center" wrapText="1"/>
    </xf>
    <xf numFmtId="0" fontId="8" fillId="0" borderId="8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7" fillId="0" borderId="5" xfId="0" applyFont="1" applyBorder="1" applyAlignment="1">
      <alignment vertical="center"/>
    </xf>
    <xf numFmtId="0" fontId="7" fillId="0" borderId="3" xfId="0" applyFont="1" applyBorder="1" applyAlignment="1"/>
    <xf numFmtId="0" fontId="7" fillId="0" borderId="10" xfId="0" applyFont="1" applyBorder="1" applyAlignment="1"/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2" fontId="6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5" fillId="0" borderId="7" xfId="0" applyFont="1" applyBorder="1" applyAlignment="1"/>
    <xf numFmtId="0" fontId="2" fillId="0" borderId="9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/>
    <xf numFmtId="0" fontId="2" fillId="0" borderId="9" xfId="0" applyFont="1" applyBorder="1" applyAlignment="1">
      <alignment horizontal="center" textRotation="90" wrapText="1"/>
    </xf>
    <xf numFmtId="0" fontId="5" fillId="0" borderId="9" xfId="0" applyFont="1" applyBorder="1" applyAlignment="1">
      <alignment vertical="center" textRotation="90" wrapText="1"/>
    </xf>
    <xf numFmtId="0" fontId="2" fillId="0" borderId="7" xfId="0" applyFont="1" applyBorder="1" applyAlignment="1"/>
    <xf numFmtId="0" fontId="8" fillId="0" borderId="5" xfId="0" applyFont="1" applyBorder="1" applyAlignment="1">
      <alignment vertical="center"/>
    </xf>
    <xf numFmtId="0" fontId="5" fillId="0" borderId="3" xfId="0" applyFont="1" applyBorder="1" applyAlignment="1"/>
    <xf numFmtId="0" fontId="5" fillId="0" borderId="10" xfId="0" applyFont="1" applyBorder="1" applyAlignment="1"/>
    <xf numFmtId="0" fontId="2" fillId="2" borderId="9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/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5"/>
  <sheetViews>
    <sheetView tabSelected="1" topLeftCell="A3" zoomScale="120" workbookViewId="0">
      <pane xSplit="4" ySplit="45" topLeftCell="G67" activePane="bottomRight" state="frozen"/>
      <selection activeCell="A3" sqref="A3"/>
      <selection pane="topRight" activeCell="E3" sqref="E3"/>
      <selection pane="bottomLeft" activeCell="A48" sqref="A48"/>
      <selection pane="bottomRight" activeCell="R85" sqref="R85"/>
    </sheetView>
  </sheetViews>
  <sheetFormatPr defaultRowHeight="12.75"/>
  <cols>
    <col min="1" max="1" width="3" style="2" customWidth="1"/>
    <col min="2" max="2" width="24.42578125" style="2" customWidth="1"/>
    <col min="3" max="3" width="21.42578125" style="2" customWidth="1"/>
    <col min="4" max="4" width="11.28515625" style="2" customWidth="1"/>
    <col min="5" max="5" width="10.28515625" style="2" customWidth="1"/>
    <col min="6" max="6" width="5.28515625" style="2" customWidth="1"/>
    <col min="7" max="7" width="11.5703125" style="2" customWidth="1"/>
    <col min="8" max="8" width="12" style="2" customWidth="1"/>
    <col min="9" max="9" width="9" style="2" customWidth="1"/>
    <col min="10" max="10" width="10.7109375" style="2" customWidth="1"/>
    <col min="11" max="11" width="8.5703125" style="2" customWidth="1"/>
    <col min="12" max="12" width="2.7109375" style="2" hidden="1" customWidth="1"/>
    <col min="13" max="13" width="10.42578125" style="2" customWidth="1"/>
    <col min="14" max="14" width="10.7109375" style="2" customWidth="1"/>
    <col min="15" max="15" width="7.28515625" style="2" customWidth="1"/>
    <col min="16" max="16" width="0.140625" style="2" hidden="1" customWidth="1"/>
    <col min="17" max="17" width="9" style="2" customWidth="1"/>
    <col min="18" max="18" width="10" style="2" customWidth="1"/>
    <col min="19" max="19" width="10.7109375" style="2" customWidth="1"/>
    <col min="20" max="16384" width="9.140625" style="2"/>
  </cols>
  <sheetData>
    <row r="1" spans="1:20" hidden="1"/>
    <row r="2" spans="1:20" ht="39.75" hidden="1" customHeight="1">
      <c r="N2" s="214"/>
      <c r="O2" s="215"/>
      <c r="P2" s="215"/>
      <c r="Q2" s="215"/>
      <c r="R2" s="215"/>
      <c r="S2" s="215"/>
    </row>
    <row r="3" spans="1:20" s="3" customFormat="1" ht="22.5" customHeight="1">
      <c r="B3" s="4"/>
      <c r="C3" s="5" t="s">
        <v>13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216" t="s">
        <v>12</v>
      </c>
      <c r="P3" s="216"/>
      <c r="Q3" s="216"/>
      <c r="R3" s="216"/>
      <c r="S3" s="216"/>
    </row>
    <row r="4" spans="1:20" s="3" customFormat="1" ht="9.75" customHeight="1">
      <c r="A4" s="4"/>
      <c r="B4" s="4"/>
      <c r="C4" s="8" t="s">
        <v>14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4"/>
      <c r="P4" s="4"/>
      <c r="Q4" s="4"/>
      <c r="R4" s="4"/>
      <c r="S4" s="4" t="s">
        <v>17</v>
      </c>
    </row>
    <row r="5" spans="1:20" ht="12.75" hidden="1" customHeight="1">
      <c r="A5" s="9"/>
      <c r="B5" s="10"/>
      <c r="C5" s="10"/>
      <c r="D5" s="217"/>
      <c r="E5" s="217"/>
      <c r="F5" s="217"/>
      <c r="G5" s="217"/>
      <c r="H5" s="217"/>
      <c r="I5" s="217"/>
      <c r="J5" s="217"/>
      <c r="K5" s="217"/>
      <c r="L5" s="12"/>
      <c r="M5" s="12"/>
      <c r="N5" s="12"/>
      <c r="O5" s="12"/>
      <c r="P5" s="12"/>
      <c r="Q5" s="12"/>
      <c r="R5" s="12"/>
      <c r="S5" s="12"/>
    </row>
    <row r="6" spans="1:20" ht="24.75" hidden="1" customHeight="1">
      <c r="A6" s="9"/>
      <c r="B6" s="13"/>
      <c r="C6" s="13"/>
      <c r="D6" s="11"/>
      <c r="E6" s="11"/>
      <c r="F6" s="11"/>
      <c r="G6" s="11"/>
      <c r="H6" s="11"/>
      <c r="I6" s="11"/>
      <c r="J6" s="11"/>
      <c r="K6" s="11"/>
      <c r="L6" s="12"/>
      <c r="M6" s="12"/>
      <c r="N6" s="12"/>
      <c r="O6" s="12"/>
      <c r="P6" s="12"/>
      <c r="Q6" s="12"/>
      <c r="R6" s="12"/>
      <c r="S6" s="12"/>
    </row>
    <row r="7" spans="1:20" ht="3" hidden="1" customHeight="1">
      <c r="A7" s="14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5"/>
    </row>
    <row r="8" spans="1:20" ht="7.5" hidden="1" customHeight="1">
      <c r="A8" s="14"/>
      <c r="B8" s="12"/>
      <c r="C8" s="12"/>
      <c r="D8" s="218"/>
      <c r="E8" s="218"/>
      <c r="F8" s="218"/>
      <c r="G8" s="218"/>
      <c r="H8" s="218"/>
      <c r="I8" s="218"/>
      <c r="J8" s="218"/>
      <c r="K8" s="218"/>
      <c r="L8" s="12"/>
      <c r="M8" s="12"/>
      <c r="N8" s="12"/>
      <c r="O8" s="12"/>
      <c r="P8" s="12"/>
      <c r="Q8" s="12"/>
      <c r="R8" s="12"/>
      <c r="S8" s="15"/>
    </row>
    <row r="9" spans="1:20" ht="5.25" hidden="1" customHeight="1">
      <c r="A9" s="1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5"/>
    </row>
    <row r="10" spans="1:20" ht="0.75" hidden="1" customHeight="1">
      <c r="A10" s="14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5"/>
    </row>
    <row r="11" spans="1:20" ht="0.75" hidden="1" customHeight="1">
      <c r="A11" s="14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5"/>
    </row>
    <row r="12" spans="1:20" ht="23.25" customHeight="1">
      <c r="A12" s="224" t="s">
        <v>0</v>
      </c>
      <c r="B12" s="223" t="s">
        <v>15</v>
      </c>
      <c r="C12" s="219" t="s">
        <v>45</v>
      </c>
      <c r="D12" s="219" t="s">
        <v>16</v>
      </c>
      <c r="E12" s="219" t="s">
        <v>18</v>
      </c>
      <c r="F12" s="219" t="s">
        <v>19</v>
      </c>
      <c r="G12" s="219" t="s">
        <v>2</v>
      </c>
      <c r="H12" s="221" t="s">
        <v>33</v>
      </c>
      <c r="I12" s="221" t="s">
        <v>20</v>
      </c>
      <c r="J12" s="219" t="s">
        <v>21</v>
      </c>
      <c r="K12" s="221" t="s">
        <v>22</v>
      </c>
      <c r="L12" s="12"/>
      <c r="M12" s="219" t="s">
        <v>23</v>
      </c>
      <c r="N12" s="231" t="s">
        <v>54</v>
      </c>
      <c r="O12" s="232"/>
      <c r="P12" s="12"/>
      <c r="Q12" s="229" t="s">
        <v>26</v>
      </c>
      <c r="R12" s="219" t="s">
        <v>27</v>
      </c>
      <c r="S12" s="219" t="s">
        <v>28</v>
      </c>
      <c r="T12" s="223" t="s">
        <v>55</v>
      </c>
    </row>
    <row r="13" spans="1:20" ht="68.25" customHeight="1">
      <c r="A13" s="220"/>
      <c r="B13" s="225"/>
      <c r="C13" s="220"/>
      <c r="D13" s="220"/>
      <c r="E13" s="220"/>
      <c r="F13" s="220"/>
      <c r="G13" s="220"/>
      <c r="H13" s="222"/>
      <c r="I13" s="222"/>
      <c r="J13" s="220"/>
      <c r="K13" s="222"/>
      <c r="L13" s="16"/>
      <c r="M13" s="220"/>
      <c r="N13" s="17" t="s">
        <v>24</v>
      </c>
      <c r="O13" s="17" t="s">
        <v>25</v>
      </c>
      <c r="P13" s="18"/>
      <c r="Q13" s="230"/>
      <c r="R13" s="220"/>
      <c r="S13" s="220"/>
      <c r="T13" s="220"/>
    </row>
    <row r="14" spans="1:20" ht="43.5" hidden="1" customHeight="1">
      <c r="A14" s="19"/>
      <c r="B14" s="20"/>
      <c r="C14" s="10"/>
      <c r="D14" s="10"/>
      <c r="E14" s="21"/>
      <c r="F14" s="22"/>
      <c r="G14" s="22"/>
      <c r="H14" s="22"/>
      <c r="I14" s="23"/>
      <c r="J14" s="23"/>
      <c r="K14" s="23"/>
      <c r="L14" s="12"/>
      <c r="M14" s="12"/>
      <c r="N14" s="12"/>
      <c r="O14" s="12"/>
      <c r="P14" s="12"/>
      <c r="Q14" s="12"/>
      <c r="R14" s="12"/>
      <c r="S14" s="12"/>
      <c r="T14" s="24"/>
    </row>
    <row r="15" spans="1:20" ht="25.5" hidden="1" customHeight="1">
      <c r="A15" s="25"/>
      <c r="B15" s="12"/>
      <c r="C15" s="12"/>
      <c r="D15" s="26"/>
      <c r="E15" s="23"/>
      <c r="F15" s="23"/>
      <c r="G15" s="23"/>
      <c r="H15" s="23"/>
      <c r="I15" s="27"/>
      <c r="J15" s="27"/>
      <c r="K15" s="27"/>
      <c r="L15" s="12"/>
      <c r="M15" s="12"/>
      <c r="N15" s="12"/>
      <c r="O15" s="12"/>
      <c r="P15" s="12"/>
      <c r="Q15" s="12"/>
      <c r="R15" s="12"/>
      <c r="S15" s="12"/>
      <c r="T15" s="28"/>
    </row>
    <row r="16" spans="1:20" ht="21" hidden="1" customHeight="1">
      <c r="A16" s="25"/>
      <c r="B16" s="12"/>
      <c r="C16" s="12"/>
      <c r="D16" s="26"/>
      <c r="E16" s="23"/>
      <c r="F16" s="23"/>
      <c r="G16" s="23"/>
      <c r="H16" s="23"/>
      <c r="I16" s="27"/>
      <c r="J16" s="27"/>
      <c r="K16" s="27"/>
      <c r="L16" s="12"/>
      <c r="M16" s="12"/>
      <c r="N16" s="12"/>
      <c r="O16" s="12"/>
      <c r="P16" s="12"/>
      <c r="Q16" s="12"/>
      <c r="R16" s="12"/>
      <c r="S16" s="12"/>
      <c r="T16" s="28"/>
    </row>
    <row r="17" spans="1:20" ht="19.5" hidden="1" customHeight="1">
      <c r="A17" s="25"/>
      <c r="B17" s="12"/>
      <c r="C17" s="12"/>
      <c r="D17" s="26"/>
      <c r="E17" s="23"/>
      <c r="F17" s="23"/>
      <c r="G17" s="29"/>
      <c r="H17" s="29"/>
      <c r="I17" s="27"/>
      <c r="J17" s="27"/>
      <c r="K17" s="27"/>
      <c r="L17" s="12"/>
      <c r="M17" s="12"/>
      <c r="N17" s="12"/>
      <c r="O17" s="12"/>
      <c r="P17" s="12"/>
      <c r="Q17" s="12"/>
      <c r="R17" s="12"/>
      <c r="S17" s="12"/>
      <c r="T17" s="28"/>
    </row>
    <row r="18" spans="1:20" ht="51" hidden="1" customHeight="1">
      <c r="A18" s="19"/>
      <c r="B18" s="30"/>
      <c r="C18" s="13"/>
      <c r="D18" s="13"/>
      <c r="E18" s="13"/>
      <c r="F18" s="13"/>
      <c r="G18" s="13"/>
      <c r="H18" s="13"/>
      <c r="I18" s="13"/>
      <c r="J18" s="13"/>
      <c r="K18" s="31"/>
      <c r="L18" s="12"/>
      <c r="M18" s="12"/>
      <c r="N18" s="12"/>
      <c r="O18" s="12"/>
      <c r="P18" s="12"/>
      <c r="Q18" s="12"/>
      <c r="R18" s="12"/>
      <c r="S18" s="12"/>
      <c r="T18" s="28"/>
    </row>
    <row r="19" spans="1:20" ht="32.25" hidden="1" customHeight="1">
      <c r="A19" s="25"/>
      <c r="B19" s="12"/>
      <c r="C19" s="12"/>
      <c r="D19" s="26"/>
      <c r="E19" s="23"/>
      <c r="F19" s="23"/>
      <c r="G19" s="23"/>
      <c r="H19" s="23"/>
      <c r="I19" s="27"/>
      <c r="J19" s="27"/>
      <c r="K19" s="27"/>
      <c r="L19" s="12"/>
      <c r="M19" s="12"/>
      <c r="N19" s="12"/>
      <c r="O19" s="12"/>
      <c r="P19" s="12"/>
      <c r="Q19" s="12"/>
      <c r="R19" s="12"/>
      <c r="S19" s="12"/>
      <c r="T19" s="28"/>
    </row>
    <row r="20" spans="1:20" ht="27" hidden="1" customHeight="1">
      <c r="A20" s="25"/>
      <c r="B20" s="12"/>
      <c r="C20" s="12"/>
      <c r="D20" s="26"/>
      <c r="E20" s="23"/>
      <c r="F20" s="23"/>
      <c r="G20" s="23"/>
      <c r="H20" s="23"/>
      <c r="I20" s="27"/>
      <c r="J20" s="27"/>
      <c r="K20" s="27"/>
      <c r="L20" s="12"/>
      <c r="M20" s="12"/>
      <c r="N20" s="12"/>
      <c r="O20" s="12"/>
      <c r="P20" s="12"/>
      <c r="Q20" s="12"/>
      <c r="R20" s="12"/>
      <c r="S20" s="12"/>
      <c r="T20" s="28"/>
    </row>
    <row r="21" spans="1:20" ht="23.25" hidden="1" customHeight="1">
      <c r="A21" s="25"/>
      <c r="B21" s="12"/>
      <c r="C21" s="12"/>
      <c r="D21" s="26"/>
      <c r="E21" s="23"/>
      <c r="F21" s="23"/>
      <c r="G21" s="23"/>
      <c r="H21" s="23"/>
      <c r="I21" s="27"/>
      <c r="J21" s="27"/>
      <c r="K21" s="27"/>
      <c r="L21" s="12"/>
      <c r="M21" s="12"/>
      <c r="N21" s="12"/>
      <c r="O21" s="12"/>
      <c r="P21" s="12"/>
      <c r="Q21" s="12"/>
      <c r="R21" s="12"/>
      <c r="S21" s="12"/>
      <c r="T21" s="28"/>
    </row>
    <row r="22" spans="1:20" s="34" customFormat="1" ht="51.75" hidden="1" customHeight="1">
      <c r="A22" s="32"/>
      <c r="B22" s="12"/>
      <c r="C22" s="12"/>
      <c r="D22" s="12"/>
      <c r="E22" s="22"/>
      <c r="F22" s="22"/>
      <c r="G22" s="22"/>
      <c r="H22" s="22"/>
      <c r="I22" s="23"/>
      <c r="J22" s="23"/>
      <c r="K22" s="23"/>
      <c r="L22" s="12"/>
      <c r="M22" s="12"/>
      <c r="N22" s="12"/>
      <c r="O22" s="12"/>
      <c r="P22" s="12"/>
      <c r="Q22" s="12"/>
      <c r="R22" s="12"/>
      <c r="S22" s="12"/>
      <c r="T22" s="33"/>
    </row>
    <row r="23" spans="1:20" ht="24" hidden="1" customHeight="1">
      <c r="A23" s="25"/>
      <c r="B23" s="12"/>
      <c r="C23" s="12"/>
      <c r="D23" s="26"/>
      <c r="E23" s="35"/>
      <c r="F23" s="35"/>
      <c r="G23" s="36"/>
      <c r="H23" s="36"/>
      <c r="I23" s="27"/>
      <c r="J23" s="27"/>
      <c r="K23" s="27"/>
      <c r="L23" s="12"/>
      <c r="M23" s="12"/>
      <c r="N23" s="12"/>
      <c r="O23" s="12"/>
      <c r="P23" s="12"/>
      <c r="Q23" s="12"/>
      <c r="R23" s="12"/>
      <c r="S23" s="12"/>
      <c r="T23" s="28"/>
    </row>
    <row r="24" spans="1:20" ht="22.5" hidden="1" customHeight="1">
      <c r="A24" s="25"/>
      <c r="B24" s="12"/>
      <c r="C24" s="12"/>
      <c r="D24" s="26"/>
      <c r="E24" s="35"/>
      <c r="F24" s="35"/>
      <c r="G24" s="36"/>
      <c r="H24" s="36"/>
      <c r="I24" s="27"/>
      <c r="J24" s="27"/>
      <c r="K24" s="27"/>
      <c r="L24" s="12"/>
      <c r="M24" s="12"/>
      <c r="N24" s="12"/>
      <c r="O24" s="12"/>
      <c r="P24" s="12"/>
      <c r="Q24" s="12"/>
      <c r="R24" s="12"/>
      <c r="S24" s="12"/>
      <c r="T24" s="28"/>
    </row>
    <row r="25" spans="1:20" ht="21.75" hidden="1" customHeight="1">
      <c r="A25" s="25"/>
      <c r="B25" s="12"/>
      <c r="C25" s="12"/>
      <c r="D25" s="26"/>
      <c r="E25" s="35"/>
      <c r="F25" s="35"/>
      <c r="G25" s="36"/>
      <c r="H25" s="36"/>
      <c r="I25" s="27"/>
      <c r="J25" s="27"/>
      <c r="K25" s="27"/>
      <c r="L25" s="12"/>
      <c r="M25" s="12"/>
      <c r="N25" s="12"/>
      <c r="O25" s="12"/>
      <c r="P25" s="12"/>
      <c r="Q25" s="12"/>
      <c r="R25" s="12"/>
      <c r="S25" s="12"/>
      <c r="T25" s="28"/>
    </row>
    <row r="26" spans="1:20" ht="53.25" hidden="1" customHeight="1">
      <c r="A26" s="19"/>
      <c r="B26" s="30"/>
      <c r="C26" s="30"/>
      <c r="D26" s="30"/>
      <c r="E26" s="30"/>
      <c r="F26" s="30"/>
      <c r="G26" s="30"/>
      <c r="H26" s="30"/>
      <c r="I26" s="37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8"/>
    </row>
    <row r="27" spans="1:20" ht="6.75" hidden="1" customHeight="1">
      <c r="A27" s="25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8"/>
    </row>
    <row r="28" spans="1:20" ht="25.5" hidden="1" customHeight="1">
      <c r="A28" s="25"/>
      <c r="B28" s="12"/>
      <c r="C28" s="12"/>
      <c r="D28" s="26"/>
      <c r="E28" s="35"/>
      <c r="F28" s="35"/>
      <c r="G28" s="35"/>
      <c r="H28" s="35"/>
      <c r="I28" s="27"/>
      <c r="J28" s="27"/>
      <c r="K28" s="27"/>
      <c r="L28" s="12"/>
      <c r="M28" s="12"/>
      <c r="N28" s="12"/>
      <c r="O28" s="12"/>
      <c r="P28" s="12"/>
      <c r="Q28" s="12"/>
      <c r="R28" s="12"/>
      <c r="S28" s="12"/>
      <c r="T28" s="28"/>
    </row>
    <row r="29" spans="1:20" ht="15.75" hidden="1" customHeight="1">
      <c r="A29" s="25"/>
      <c r="B29" s="12"/>
      <c r="C29" s="12"/>
      <c r="D29" s="26"/>
      <c r="E29" s="35"/>
      <c r="F29" s="35"/>
      <c r="G29" s="35"/>
      <c r="H29" s="35"/>
      <c r="I29" s="27"/>
      <c r="J29" s="27"/>
      <c r="K29" s="38"/>
      <c r="L29" s="12"/>
      <c r="M29" s="12"/>
      <c r="N29" s="12"/>
      <c r="O29" s="12"/>
      <c r="P29" s="12"/>
      <c r="Q29" s="12"/>
      <c r="R29" s="12"/>
      <c r="S29" s="12"/>
      <c r="T29" s="28"/>
    </row>
    <row r="30" spans="1:20" hidden="1">
      <c r="A30" s="25"/>
      <c r="B30" s="12"/>
      <c r="C30" s="12"/>
      <c r="D30" s="31"/>
      <c r="E30" s="12"/>
      <c r="F30" s="12"/>
      <c r="G30" s="12"/>
      <c r="H30" s="12"/>
      <c r="I30" s="39"/>
      <c r="J30" s="39"/>
      <c r="K30" s="39"/>
      <c r="L30" s="12"/>
      <c r="M30" s="12"/>
      <c r="N30" s="12"/>
      <c r="O30" s="12"/>
      <c r="P30" s="12"/>
      <c r="Q30" s="12"/>
      <c r="R30" s="12"/>
      <c r="S30" s="12"/>
      <c r="T30" s="28"/>
    </row>
    <row r="31" spans="1:20" hidden="1">
      <c r="A31" s="25"/>
      <c r="B31" s="12"/>
      <c r="C31" s="12"/>
      <c r="D31" s="31"/>
      <c r="E31" s="12"/>
      <c r="F31" s="12"/>
      <c r="G31" s="12"/>
      <c r="H31" s="12"/>
      <c r="I31" s="39"/>
      <c r="J31" s="39"/>
      <c r="K31" s="39"/>
      <c r="L31" s="12"/>
      <c r="M31" s="12"/>
      <c r="N31" s="12"/>
      <c r="O31" s="12"/>
      <c r="P31" s="12"/>
      <c r="Q31" s="12"/>
      <c r="R31" s="12"/>
      <c r="S31" s="12"/>
      <c r="T31" s="28"/>
    </row>
    <row r="32" spans="1:20" ht="22.5" hidden="1" customHeight="1">
      <c r="A32" s="25"/>
      <c r="B32" s="12"/>
      <c r="C32" s="12"/>
      <c r="D32" s="31"/>
      <c r="E32" s="12"/>
      <c r="F32" s="12"/>
      <c r="G32" s="12"/>
      <c r="H32" s="12"/>
      <c r="I32" s="39"/>
      <c r="J32" s="39"/>
      <c r="K32" s="39"/>
      <c r="L32" s="12"/>
      <c r="M32" s="12"/>
      <c r="N32" s="12"/>
      <c r="O32" s="12"/>
      <c r="P32" s="12"/>
      <c r="Q32" s="12"/>
      <c r="R32" s="12"/>
      <c r="S32" s="12"/>
      <c r="T32" s="28"/>
    </row>
    <row r="33" spans="1:20" ht="36" hidden="1" customHeight="1">
      <c r="A33" s="25"/>
      <c r="B33" s="12"/>
      <c r="C33" s="12"/>
      <c r="D33" s="12"/>
      <c r="E33" s="12"/>
      <c r="F33" s="12"/>
      <c r="G33" s="12"/>
      <c r="H33" s="12"/>
      <c r="I33" s="40"/>
      <c r="J33" s="40"/>
      <c r="K33" s="40"/>
      <c r="L33" s="12"/>
      <c r="M33" s="12"/>
      <c r="N33" s="12"/>
      <c r="O33" s="12"/>
      <c r="P33" s="12"/>
      <c r="Q33" s="12"/>
      <c r="R33" s="12"/>
      <c r="S33" s="12"/>
      <c r="T33" s="28"/>
    </row>
    <row r="34" spans="1:20" ht="36" hidden="1" customHeight="1">
      <c r="A34" s="25"/>
      <c r="B34" s="13"/>
      <c r="C34" s="13"/>
      <c r="D34" s="41"/>
      <c r="E34" s="10"/>
      <c r="F34" s="12"/>
      <c r="G34" s="12"/>
      <c r="H34" s="12"/>
      <c r="I34" s="40"/>
      <c r="J34" s="40"/>
      <c r="K34" s="40"/>
      <c r="L34" s="12"/>
      <c r="M34" s="12"/>
      <c r="N34" s="12"/>
      <c r="O34" s="12"/>
      <c r="P34" s="12"/>
      <c r="Q34" s="12"/>
      <c r="R34" s="12"/>
      <c r="S34" s="12"/>
      <c r="T34" s="28"/>
    </row>
    <row r="35" spans="1:20" s="3" customFormat="1" ht="12.75" customHeight="1">
      <c r="A35" s="42">
        <v>1</v>
      </c>
      <c r="B35" s="42">
        <v>2</v>
      </c>
      <c r="C35" s="43">
        <v>3</v>
      </c>
      <c r="D35" s="43">
        <v>4</v>
      </c>
      <c r="E35" s="44">
        <v>5</v>
      </c>
      <c r="F35" s="44">
        <v>6</v>
      </c>
      <c r="G35" s="44">
        <v>7</v>
      </c>
      <c r="H35" s="44">
        <v>8</v>
      </c>
      <c r="I35" s="44">
        <v>9</v>
      </c>
      <c r="J35" s="44">
        <v>10</v>
      </c>
      <c r="K35" s="44">
        <v>11</v>
      </c>
      <c r="L35" s="45"/>
      <c r="M35" s="43">
        <v>12</v>
      </c>
      <c r="N35" s="43">
        <v>13</v>
      </c>
      <c r="O35" s="43">
        <v>14</v>
      </c>
      <c r="P35" s="45"/>
      <c r="Q35" s="43">
        <v>15</v>
      </c>
      <c r="R35" s="43">
        <v>16</v>
      </c>
      <c r="S35" s="46">
        <v>17</v>
      </c>
      <c r="T35" s="43">
        <v>18</v>
      </c>
    </row>
    <row r="36" spans="1:20" ht="0.75" hidden="1" customHeight="1">
      <c r="A36" s="47"/>
      <c r="B36" s="48"/>
      <c r="C36" s="49"/>
      <c r="D36" s="49"/>
      <c r="E36" s="50"/>
      <c r="F36" s="50"/>
      <c r="G36" s="50"/>
      <c r="H36" s="51"/>
      <c r="I36" s="51"/>
      <c r="J36" s="51"/>
      <c r="K36" s="51"/>
      <c r="L36" s="52"/>
      <c r="M36" s="52"/>
      <c r="N36" s="52"/>
      <c r="O36" s="52"/>
      <c r="P36" s="52"/>
      <c r="Q36" s="52"/>
      <c r="R36" s="52"/>
      <c r="S36" s="53"/>
      <c r="T36" s="28"/>
    </row>
    <row r="37" spans="1:20" ht="12.75" customHeight="1">
      <c r="A37" s="207" t="s">
        <v>29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9"/>
    </row>
    <row r="38" spans="1:20" s="3" customFormat="1" ht="6.75" customHeight="1">
      <c r="A38" s="123"/>
      <c r="B38" s="107"/>
      <c r="C38" s="45"/>
      <c r="D38" s="45"/>
      <c r="E38" s="108"/>
      <c r="F38" s="108"/>
      <c r="G38" s="108"/>
      <c r="H38" s="108"/>
      <c r="I38" s="44"/>
      <c r="J38" s="44"/>
      <c r="K38" s="44"/>
      <c r="L38" s="45"/>
      <c r="M38" s="45"/>
      <c r="N38" s="45"/>
      <c r="O38" s="45"/>
      <c r="P38" s="45"/>
      <c r="Q38" s="45"/>
      <c r="R38" s="45"/>
      <c r="S38" s="45"/>
      <c r="T38" s="45"/>
    </row>
    <row r="39" spans="1:20" ht="12" customHeight="1">
      <c r="A39" s="54" t="s">
        <v>3</v>
      </c>
      <c r="B39" s="55"/>
      <c r="C39" s="56"/>
      <c r="D39" s="124"/>
      <c r="E39" s="124"/>
      <c r="F39" s="124"/>
      <c r="G39" s="124"/>
      <c r="H39" s="124"/>
      <c r="I39" s="124"/>
      <c r="J39" s="124"/>
      <c r="K39" s="124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0.75" hidden="1" customHeight="1">
      <c r="A40" s="24"/>
      <c r="B40" s="57"/>
      <c r="C40" s="57"/>
      <c r="D40" s="58"/>
      <c r="E40" s="59"/>
      <c r="F40" s="59"/>
      <c r="G40" s="59"/>
      <c r="H40" s="59"/>
      <c r="I40" s="60"/>
      <c r="J40" s="60"/>
      <c r="K40" s="60"/>
      <c r="L40" s="57"/>
      <c r="M40" s="57"/>
      <c r="N40" s="57"/>
      <c r="O40" s="57"/>
      <c r="P40" s="57"/>
      <c r="Q40" s="57"/>
      <c r="R40" s="57"/>
      <c r="S40" s="61"/>
      <c r="T40" s="24"/>
    </row>
    <row r="41" spans="1:20" ht="3" hidden="1" customHeight="1">
      <c r="A41" s="25"/>
      <c r="B41" s="12"/>
      <c r="C41" s="12"/>
      <c r="D41" s="26"/>
      <c r="E41" s="23"/>
      <c r="F41" s="23"/>
      <c r="G41" s="23"/>
      <c r="H41" s="23"/>
      <c r="I41" s="27"/>
      <c r="J41" s="27"/>
      <c r="K41" s="27"/>
      <c r="L41" s="12"/>
      <c r="M41" s="12"/>
      <c r="N41" s="12"/>
      <c r="O41" s="12"/>
      <c r="P41" s="12"/>
      <c r="Q41" s="12"/>
      <c r="R41" s="12"/>
      <c r="S41" s="12"/>
      <c r="T41" s="28"/>
    </row>
    <row r="42" spans="1:20" hidden="1">
      <c r="A42" s="62"/>
      <c r="B42" s="63"/>
      <c r="C42" s="63"/>
      <c r="D42" s="63"/>
      <c r="E42" s="64"/>
      <c r="F42" s="65"/>
      <c r="G42" s="66"/>
      <c r="H42" s="67"/>
      <c r="I42" s="68"/>
      <c r="J42" s="69"/>
      <c r="K42" s="70"/>
      <c r="L42" s="71"/>
      <c r="M42" s="71"/>
      <c r="N42" s="72"/>
      <c r="O42" s="73"/>
      <c r="P42" s="74"/>
      <c r="Q42" s="74"/>
      <c r="R42" s="75"/>
      <c r="S42" s="76"/>
      <c r="T42" s="28"/>
    </row>
    <row r="43" spans="1:20" ht="27" hidden="1" customHeight="1">
      <c r="A43" s="77"/>
      <c r="B43" s="78"/>
      <c r="C43" s="78"/>
      <c r="D43" s="78"/>
      <c r="E43" s="79"/>
      <c r="F43" s="66"/>
      <c r="G43" s="66"/>
      <c r="H43" s="80"/>
      <c r="I43" s="81"/>
      <c r="J43" s="82"/>
      <c r="K43" s="83"/>
      <c r="L43" s="84"/>
      <c r="M43" s="85"/>
      <c r="N43" s="86"/>
      <c r="O43" s="87"/>
      <c r="P43" s="52"/>
      <c r="Q43" s="88"/>
      <c r="R43" s="89"/>
      <c r="S43" s="76"/>
      <c r="T43" s="28"/>
    </row>
    <row r="44" spans="1:20" ht="31.15" hidden="1" customHeight="1">
      <c r="A44" s="90"/>
      <c r="B44" s="78"/>
      <c r="C44" s="78"/>
      <c r="D44" s="78"/>
      <c r="E44" s="79"/>
      <c r="F44" s="66"/>
      <c r="G44" s="66"/>
      <c r="H44" s="81"/>
      <c r="I44" s="91"/>
      <c r="J44" s="92"/>
      <c r="K44" s="83"/>
      <c r="L44" s="84"/>
      <c r="M44" s="85"/>
      <c r="N44" s="86"/>
      <c r="O44" s="73"/>
      <c r="P44" s="52"/>
      <c r="Q44" s="86"/>
      <c r="R44" s="75"/>
      <c r="S44" s="76"/>
      <c r="T44" s="28"/>
    </row>
    <row r="45" spans="1:20" ht="23.25" hidden="1" customHeight="1">
      <c r="A45" s="77"/>
      <c r="B45" s="78"/>
      <c r="C45" s="78"/>
      <c r="D45" s="78"/>
      <c r="E45" s="79"/>
      <c r="F45" s="66"/>
      <c r="G45" s="66"/>
      <c r="H45" s="80"/>
      <c r="I45" s="91"/>
      <c r="J45" s="92"/>
      <c r="K45" s="83"/>
      <c r="L45" s="84"/>
      <c r="M45" s="85"/>
      <c r="N45" s="86"/>
      <c r="O45" s="87"/>
      <c r="P45" s="52"/>
      <c r="Q45" s="88"/>
      <c r="R45" s="89"/>
      <c r="S45" s="76"/>
      <c r="T45" s="28"/>
    </row>
    <row r="46" spans="1:20" ht="27" hidden="1" customHeight="1">
      <c r="A46" s="93"/>
      <c r="B46" s="63"/>
      <c r="C46" s="63"/>
      <c r="D46" s="63"/>
      <c r="E46" s="94"/>
      <c r="F46" s="65"/>
      <c r="G46" s="66"/>
      <c r="H46" s="95"/>
      <c r="I46" s="96"/>
      <c r="J46" s="97"/>
      <c r="K46" s="98"/>
      <c r="L46" s="71"/>
      <c r="M46" s="99"/>
      <c r="N46" s="100"/>
      <c r="O46" s="87"/>
      <c r="P46" s="74"/>
      <c r="Q46" s="100"/>
      <c r="R46" s="89"/>
      <c r="S46" s="76"/>
      <c r="T46" s="28"/>
    </row>
    <row r="47" spans="1:20" ht="13.5" customHeight="1">
      <c r="A47" s="210" t="s">
        <v>35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2"/>
    </row>
    <row r="48" spans="1:20" ht="21.75" hidden="1" customHeight="1">
      <c r="A48" s="77"/>
      <c r="B48" s="78" t="s">
        <v>7</v>
      </c>
      <c r="C48" s="78" t="s">
        <v>4</v>
      </c>
      <c r="D48" s="167"/>
      <c r="E48" s="68" t="s">
        <v>50</v>
      </c>
      <c r="F48" s="66"/>
      <c r="G48" s="85" t="s">
        <v>6</v>
      </c>
      <c r="H48" s="166">
        <v>2300000</v>
      </c>
      <c r="I48" s="101"/>
      <c r="J48" s="102"/>
      <c r="K48" s="150"/>
      <c r="L48" s="84"/>
      <c r="M48" s="190"/>
      <c r="N48" s="171">
        <f>SUM(H48+J48-M48)</f>
        <v>2300000</v>
      </c>
      <c r="O48" s="173" t="s">
        <v>32</v>
      </c>
      <c r="P48" s="174"/>
      <c r="Q48" s="175">
        <v>0</v>
      </c>
      <c r="R48" s="175">
        <v>0</v>
      </c>
      <c r="S48" s="175">
        <v>0</v>
      </c>
      <c r="T48" s="177">
        <f>SUM(Q48+R48-S48)</f>
        <v>0</v>
      </c>
    </row>
    <row r="49" spans="1:20" ht="21.75" hidden="1" customHeight="1">
      <c r="A49" s="77"/>
      <c r="B49" s="78"/>
      <c r="C49" s="78"/>
      <c r="D49" s="167"/>
      <c r="E49" s="94"/>
      <c r="F49" s="66"/>
      <c r="G49" s="85"/>
      <c r="H49" s="166"/>
      <c r="I49" s="101"/>
      <c r="J49" s="102"/>
      <c r="K49" s="150"/>
      <c r="L49" s="84"/>
      <c r="M49" s="190"/>
      <c r="N49" s="171"/>
      <c r="O49" s="173"/>
      <c r="P49" s="174"/>
      <c r="Q49" s="175">
        <v>0</v>
      </c>
      <c r="R49" s="175">
        <v>0</v>
      </c>
      <c r="S49" s="175">
        <v>0</v>
      </c>
      <c r="T49" s="177"/>
    </row>
    <row r="50" spans="1:20" s="106" customFormat="1" ht="22.5" hidden="1" customHeight="1">
      <c r="A50" s="142"/>
      <c r="B50" s="78"/>
      <c r="C50" s="78"/>
      <c r="D50" s="168"/>
      <c r="E50" s="94"/>
      <c r="F50" s="125"/>
      <c r="G50" s="85"/>
      <c r="H50" s="166"/>
      <c r="I50" s="125"/>
      <c r="J50" s="125"/>
      <c r="K50" s="150"/>
      <c r="L50" s="125"/>
      <c r="M50" s="190"/>
      <c r="N50" s="171"/>
      <c r="O50" s="173"/>
      <c r="P50" s="179"/>
      <c r="Q50" s="175">
        <v>0</v>
      </c>
      <c r="R50" s="175">
        <v>0</v>
      </c>
      <c r="S50" s="175">
        <v>0</v>
      </c>
      <c r="T50" s="177"/>
    </row>
    <row r="51" spans="1:20" s="106" customFormat="1" ht="22.5" hidden="1" customHeight="1">
      <c r="A51" s="142"/>
      <c r="B51" s="78"/>
      <c r="C51" s="78"/>
      <c r="D51" s="169"/>
      <c r="E51" s="94"/>
      <c r="F51" s="145"/>
      <c r="G51" s="85"/>
      <c r="H51" s="166"/>
      <c r="I51" s="159"/>
      <c r="J51" s="149"/>
      <c r="K51" s="150"/>
      <c r="L51" s="145"/>
      <c r="M51" s="190"/>
      <c r="N51" s="172"/>
      <c r="O51" s="173"/>
      <c r="P51" s="181"/>
      <c r="Q51" s="175">
        <v>0</v>
      </c>
      <c r="R51" s="175">
        <v>0</v>
      </c>
      <c r="S51" s="175">
        <v>0</v>
      </c>
      <c r="T51" s="183"/>
    </row>
    <row r="52" spans="1:20" s="106" customFormat="1" ht="53.25" customHeight="1">
      <c r="A52" s="142">
        <v>1</v>
      </c>
      <c r="B52" s="78" t="s">
        <v>37</v>
      </c>
      <c r="C52" s="78" t="s">
        <v>4</v>
      </c>
      <c r="D52" s="168">
        <v>1750000</v>
      </c>
      <c r="E52" s="194" t="s">
        <v>51</v>
      </c>
      <c r="F52" s="125"/>
      <c r="G52" s="85" t="s">
        <v>6</v>
      </c>
      <c r="H52" s="166">
        <v>540000</v>
      </c>
      <c r="I52" s="160"/>
      <c r="J52" s="146"/>
      <c r="K52" s="104"/>
      <c r="L52" s="125"/>
      <c r="M52" s="175">
        <v>90000</v>
      </c>
      <c r="N52" s="172">
        <f>SUM(H52+J52-M52)</f>
        <v>450000</v>
      </c>
      <c r="O52" s="184" t="s">
        <v>9</v>
      </c>
      <c r="P52" s="179"/>
      <c r="Q52" s="175">
        <v>0</v>
      </c>
      <c r="R52" s="175"/>
      <c r="S52" s="175"/>
      <c r="T52" s="183">
        <f>SUM(Q52+R52-S52)</f>
        <v>0</v>
      </c>
    </row>
    <row r="53" spans="1:20" s="106" customFormat="1" ht="84" customHeight="1">
      <c r="A53" s="142">
        <v>2</v>
      </c>
      <c r="B53" s="78" t="s">
        <v>41</v>
      </c>
      <c r="C53" s="78" t="s">
        <v>4</v>
      </c>
      <c r="D53" s="168">
        <v>9600000</v>
      </c>
      <c r="E53" s="194" t="s">
        <v>52</v>
      </c>
      <c r="F53" s="125"/>
      <c r="G53" s="85" t="s">
        <v>6</v>
      </c>
      <c r="H53" s="166">
        <v>4800000</v>
      </c>
      <c r="I53" s="160"/>
      <c r="J53" s="146"/>
      <c r="K53" s="104"/>
      <c r="L53" s="125"/>
      <c r="M53" s="175">
        <v>800000</v>
      </c>
      <c r="N53" s="172">
        <f>SUM(H53+J53-M53)</f>
        <v>4000000</v>
      </c>
      <c r="O53" s="184" t="s">
        <v>9</v>
      </c>
      <c r="P53" s="179"/>
      <c r="Q53" s="175">
        <v>0</v>
      </c>
      <c r="R53" s="175"/>
      <c r="S53" s="175"/>
      <c r="T53" s="177">
        <f>SUM(Q53+R53-S53)</f>
        <v>0</v>
      </c>
    </row>
    <row r="54" spans="1:20" ht="14.25" customHeight="1">
      <c r="A54" s="77"/>
      <c r="B54" s="78"/>
      <c r="C54" s="78"/>
      <c r="D54" s="167"/>
      <c r="E54" s="94"/>
      <c r="F54" s="66"/>
      <c r="G54" s="85"/>
      <c r="H54" s="166"/>
      <c r="I54" s="101"/>
      <c r="J54" s="102"/>
      <c r="K54" s="150"/>
      <c r="L54" s="84"/>
      <c r="M54" s="190"/>
      <c r="N54" s="171"/>
      <c r="O54" s="173"/>
      <c r="P54" s="174"/>
      <c r="Q54" s="175"/>
      <c r="R54" s="178"/>
      <c r="S54" s="176"/>
      <c r="T54" s="177"/>
    </row>
    <row r="55" spans="1:20" ht="21.75" hidden="1" customHeight="1">
      <c r="A55" s="77"/>
      <c r="B55" s="78"/>
      <c r="C55" s="78"/>
      <c r="D55" s="167"/>
      <c r="E55" s="94"/>
      <c r="F55" s="65"/>
      <c r="G55" s="85"/>
      <c r="H55" s="166"/>
      <c r="I55" s="101"/>
      <c r="J55" s="102"/>
      <c r="K55" s="150"/>
      <c r="L55" s="84"/>
      <c r="M55" s="190"/>
      <c r="N55" s="171"/>
      <c r="O55" s="173"/>
      <c r="P55" s="174"/>
      <c r="Q55" s="175"/>
      <c r="R55" s="178"/>
      <c r="S55" s="176"/>
      <c r="T55" s="177"/>
    </row>
    <row r="56" spans="1:20" s="106" customFormat="1" ht="22.5" hidden="1" customHeight="1">
      <c r="A56" s="142"/>
      <c r="B56" s="78"/>
      <c r="C56" s="78"/>
      <c r="D56" s="168"/>
      <c r="E56" s="94"/>
      <c r="F56" s="125"/>
      <c r="G56" s="85"/>
      <c r="H56" s="166"/>
      <c r="I56" s="125"/>
      <c r="J56" s="125"/>
      <c r="K56" s="150"/>
      <c r="L56" s="125"/>
      <c r="M56" s="190"/>
      <c r="N56" s="171"/>
      <c r="O56" s="173"/>
      <c r="P56" s="179"/>
      <c r="Q56" s="180"/>
      <c r="R56" s="180"/>
      <c r="S56" s="180"/>
      <c r="T56" s="177"/>
    </row>
    <row r="57" spans="1:20" s="106" customFormat="1" ht="22.5" hidden="1" customHeight="1">
      <c r="A57" s="142"/>
      <c r="B57" s="78"/>
      <c r="C57" s="78"/>
      <c r="D57" s="169"/>
      <c r="E57" s="94"/>
      <c r="F57" s="145"/>
      <c r="G57" s="85"/>
      <c r="H57" s="166"/>
      <c r="I57" s="159"/>
      <c r="J57" s="149"/>
      <c r="K57" s="150"/>
      <c r="L57" s="145"/>
      <c r="M57" s="190"/>
      <c r="N57" s="172"/>
      <c r="O57" s="173"/>
      <c r="P57" s="181"/>
      <c r="Q57" s="182"/>
      <c r="R57" s="182"/>
      <c r="S57" s="182"/>
      <c r="T57" s="183"/>
    </row>
    <row r="58" spans="1:20" s="106" customFormat="1" ht="21" hidden="1" customHeight="1">
      <c r="A58" s="142"/>
      <c r="B58" s="78"/>
      <c r="C58" s="78"/>
      <c r="D58" s="128"/>
      <c r="E58" s="79"/>
      <c r="F58" s="125"/>
      <c r="G58" s="85"/>
      <c r="H58" s="166"/>
      <c r="I58" s="160"/>
      <c r="J58" s="146"/>
      <c r="K58" s="146"/>
      <c r="L58" s="125"/>
      <c r="M58" s="175"/>
      <c r="N58" s="172"/>
      <c r="O58" s="184"/>
      <c r="P58" s="179"/>
      <c r="Q58" s="180"/>
      <c r="R58" s="180"/>
      <c r="S58" s="180"/>
      <c r="T58" s="183"/>
    </row>
    <row r="59" spans="1:20" s="106" customFormat="1" ht="21" hidden="1" customHeight="1">
      <c r="A59" s="142"/>
      <c r="B59" s="78"/>
      <c r="C59" s="78"/>
      <c r="D59" s="128"/>
      <c r="E59" s="79"/>
      <c r="F59" s="125"/>
      <c r="G59" s="85"/>
      <c r="H59" s="166"/>
      <c r="I59" s="160"/>
      <c r="J59" s="146"/>
      <c r="K59" s="146"/>
      <c r="L59" s="125"/>
      <c r="M59" s="175"/>
      <c r="N59" s="172"/>
      <c r="O59" s="184"/>
      <c r="P59" s="179"/>
      <c r="Q59" s="180"/>
      <c r="R59" s="180"/>
      <c r="S59" s="180"/>
      <c r="T59" s="177"/>
    </row>
    <row r="60" spans="1:20" s="106" customFormat="1" ht="22.5" hidden="1" customHeight="1">
      <c r="A60" s="142"/>
      <c r="B60" s="78"/>
      <c r="C60" s="78"/>
      <c r="D60" s="163"/>
      <c r="E60" s="79"/>
      <c r="F60" s="125"/>
      <c r="G60" s="164"/>
      <c r="H60" s="166"/>
      <c r="I60" s="160"/>
      <c r="J60" s="146"/>
      <c r="K60" s="146"/>
      <c r="L60" s="125"/>
      <c r="M60" s="175"/>
      <c r="N60" s="172"/>
      <c r="O60" s="184"/>
      <c r="P60" s="179"/>
      <c r="Q60" s="180"/>
      <c r="R60" s="180"/>
      <c r="S60" s="180"/>
      <c r="T60" s="177"/>
    </row>
    <row r="61" spans="1:20" s="106" customFormat="1" ht="22.5" hidden="1" customHeight="1">
      <c r="A61" s="142"/>
      <c r="B61" s="78"/>
      <c r="C61" s="78"/>
      <c r="D61" s="144"/>
      <c r="E61" s="94"/>
      <c r="F61" s="145"/>
      <c r="G61" s="85"/>
      <c r="H61" s="166"/>
      <c r="I61" s="159"/>
      <c r="J61" s="149"/>
      <c r="K61" s="150"/>
      <c r="L61" s="145"/>
      <c r="M61" s="190"/>
      <c r="N61" s="172"/>
      <c r="O61" s="173"/>
      <c r="P61" s="181"/>
      <c r="Q61" s="182"/>
      <c r="R61" s="182"/>
      <c r="S61" s="182"/>
      <c r="T61" s="183"/>
    </row>
    <row r="62" spans="1:20" s="106" customFormat="1" ht="21" hidden="1" customHeight="1">
      <c r="A62" s="142"/>
      <c r="B62" s="78"/>
      <c r="C62" s="78"/>
      <c r="D62" s="128"/>
      <c r="E62" s="79"/>
      <c r="F62" s="125"/>
      <c r="G62" s="85"/>
      <c r="H62" s="166"/>
      <c r="I62" s="160"/>
      <c r="J62" s="146"/>
      <c r="K62" s="146"/>
      <c r="L62" s="125"/>
      <c r="M62" s="175"/>
      <c r="N62" s="172"/>
      <c r="O62" s="184"/>
      <c r="P62" s="179"/>
      <c r="Q62" s="180"/>
      <c r="R62" s="180"/>
      <c r="S62" s="180"/>
      <c r="T62" s="183"/>
    </row>
    <row r="63" spans="1:20" s="106" customFormat="1" ht="21" hidden="1" customHeight="1">
      <c r="A63" s="142"/>
      <c r="B63" s="78"/>
      <c r="C63" s="78"/>
      <c r="D63" s="128"/>
      <c r="E63" s="79"/>
      <c r="F63" s="125"/>
      <c r="G63" s="85"/>
      <c r="H63" s="166"/>
      <c r="I63" s="160"/>
      <c r="J63" s="146"/>
      <c r="K63" s="146"/>
      <c r="L63" s="125"/>
      <c r="M63" s="175"/>
      <c r="N63" s="172"/>
      <c r="O63" s="184"/>
      <c r="P63" s="179"/>
      <c r="Q63" s="180"/>
      <c r="R63" s="180"/>
      <c r="S63" s="180"/>
      <c r="T63" s="177"/>
    </row>
    <row r="64" spans="1:20" s="106" customFormat="1" ht="8.25" customHeight="1">
      <c r="A64" s="142"/>
      <c r="B64" s="78"/>
      <c r="C64" s="78"/>
      <c r="D64" s="163"/>
      <c r="E64" s="79"/>
      <c r="F64" s="125"/>
      <c r="G64" s="164"/>
      <c r="H64" s="166"/>
      <c r="I64" s="160"/>
      <c r="J64" s="146"/>
      <c r="K64" s="146"/>
      <c r="L64" s="125"/>
      <c r="M64" s="175"/>
      <c r="N64" s="172"/>
      <c r="O64" s="184"/>
      <c r="P64" s="179"/>
      <c r="Q64" s="180"/>
      <c r="R64" s="180"/>
      <c r="S64" s="180"/>
      <c r="T64" s="177"/>
    </row>
    <row r="65" spans="1:20" s="106" customFormat="1" ht="12.75" customHeight="1">
      <c r="A65" s="54" t="s">
        <v>3</v>
      </c>
      <c r="B65" s="161"/>
      <c r="C65" s="162" t="s">
        <v>36</v>
      </c>
      <c r="D65" s="170">
        <f>SUM(D52+D53)</f>
        <v>11350000</v>
      </c>
      <c r="E65" s="151"/>
      <c r="F65" s="151"/>
      <c r="G65" s="151"/>
      <c r="H65" s="170">
        <f>SUM(H52+H53)</f>
        <v>5340000</v>
      </c>
      <c r="I65" s="170">
        <f>SUM(I52+I53)</f>
        <v>0</v>
      </c>
      <c r="J65" s="170">
        <f>SUM(J52+J53)</f>
        <v>0</v>
      </c>
      <c r="K65" s="151"/>
      <c r="L65" s="151" t="e">
        <f>SUM(#REF!+#REF!+#REF!+L52+L53)</f>
        <v>#REF!</v>
      </c>
      <c r="M65" s="170">
        <f>SUM(M52+M53)</f>
        <v>890000</v>
      </c>
      <c r="N65" s="170">
        <f>SUM(N52+N53)</f>
        <v>4450000</v>
      </c>
      <c r="O65" s="170">
        <f t="shared" ref="O65:T65" si="0">SUM(O52+O53)</f>
        <v>0</v>
      </c>
      <c r="P65" s="170">
        <f t="shared" si="0"/>
        <v>0</v>
      </c>
      <c r="Q65" s="170">
        <f t="shared" si="0"/>
        <v>0</v>
      </c>
      <c r="R65" s="170">
        <f t="shared" si="0"/>
        <v>0</v>
      </c>
      <c r="S65" s="170">
        <f t="shared" si="0"/>
        <v>0</v>
      </c>
      <c r="T65" s="170">
        <f t="shared" si="0"/>
        <v>0</v>
      </c>
    </row>
    <row r="66" spans="1:20" s="3" customFormat="1" ht="15" customHeight="1">
      <c r="A66" s="213" t="s">
        <v>34</v>
      </c>
      <c r="B66" s="208"/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9"/>
    </row>
    <row r="67" spans="1:20" s="3" customFormat="1" ht="21" customHeight="1">
      <c r="A67" s="107">
        <v>1</v>
      </c>
      <c r="B67" s="147" t="s">
        <v>38</v>
      </c>
      <c r="C67" s="156" t="s">
        <v>39</v>
      </c>
      <c r="D67" s="185">
        <v>15000000</v>
      </c>
      <c r="E67" s="112" t="s">
        <v>42</v>
      </c>
      <c r="F67" s="157"/>
      <c r="G67" s="114" t="s">
        <v>40</v>
      </c>
      <c r="H67" s="188">
        <v>5000000</v>
      </c>
      <c r="I67" s="158"/>
      <c r="J67" s="187"/>
      <c r="K67" s="192">
        <v>43847</v>
      </c>
      <c r="L67" s="45"/>
      <c r="M67" s="113">
        <v>5000000</v>
      </c>
      <c r="N67" s="171">
        <f>SUM(H67+J67-M67)</f>
        <v>0</v>
      </c>
      <c r="O67" s="43">
        <v>0</v>
      </c>
      <c r="P67" s="45"/>
      <c r="Q67" s="186">
        <v>0</v>
      </c>
      <c r="R67" s="186">
        <v>26243.17</v>
      </c>
      <c r="S67" s="203">
        <v>26243.17</v>
      </c>
      <c r="T67" s="177">
        <f>SUM(Q67+R67-S67)</f>
        <v>0</v>
      </c>
    </row>
    <row r="68" spans="1:20" s="3" customFormat="1" ht="14.25" customHeight="1">
      <c r="A68" s="107">
        <v>2</v>
      </c>
      <c r="B68" s="147" t="s">
        <v>46</v>
      </c>
      <c r="C68" s="156" t="s">
        <v>39</v>
      </c>
      <c r="D68" s="185">
        <v>35000000</v>
      </c>
      <c r="E68" s="165">
        <v>44823</v>
      </c>
      <c r="F68" s="157"/>
      <c r="G68" s="114" t="s">
        <v>47</v>
      </c>
      <c r="H68" s="188">
        <v>35000000</v>
      </c>
      <c r="I68" s="158">
        <v>43759</v>
      </c>
      <c r="J68" s="187"/>
      <c r="K68" s="110"/>
      <c r="L68" s="45"/>
      <c r="M68" s="113">
        <v>0</v>
      </c>
      <c r="N68" s="171">
        <f t="shared" ref="N68:N69" si="1">SUM(H68+J68-M68)</f>
        <v>35000000</v>
      </c>
      <c r="O68" s="43">
        <v>0</v>
      </c>
      <c r="P68" s="45"/>
      <c r="Q68" s="186">
        <v>0</v>
      </c>
      <c r="R68" s="186">
        <v>498922.13</v>
      </c>
      <c r="S68" s="187">
        <v>498922.13</v>
      </c>
      <c r="T68" s="177">
        <f>SUM(Q68+R68-S68)</f>
        <v>0</v>
      </c>
    </row>
    <row r="69" spans="1:20" s="3" customFormat="1" ht="14.25" customHeight="1">
      <c r="A69" s="107">
        <v>3</v>
      </c>
      <c r="B69" s="115" t="s">
        <v>48</v>
      </c>
      <c r="C69" s="115" t="s">
        <v>39</v>
      </c>
      <c r="D69" s="185">
        <v>17220000</v>
      </c>
      <c r="E69" s="158">
        <v>44926</v>
      </c>
      <c r="F69" s="44"/>
      <c r="G69" s="114" t="s">
        <v>49</v>
      </c>
      <c r="H69" s="187">
        <v>17220000</v>
      </c>
      <c r="I69" s="158">
        <v>43796</v>
      </c>
      <c r="J69" s="187"/>
      <c r="K69" s="110"/>
      <c r="L69" s="45"/>
      <c r="M69" s="109">
        <v>0</v>
      </c>
      <c r="N69" s="172">
        <f t="shared" si="1"/>
        <v>17220000</v>
      </c>
      <c r="O69" s="43">
        <v>0</v>
      </c>
      <c r="P69" s="45"/>
      <c r="Q69" s="186">
        <v>0</v>
      </c>
      <c r="R69" s="186">
        <v>245470.53</v>
      </c>
      <c r="S69" s="187">
        <v>245470.53</v>
      </c>
      <c r="T69" s="177">
        <f>SUM(Q69+R69-S69)</f>
        <v>0</v>
      </c>
    </row>
    <row r="70" spans="1:20" s="3" customFormat="1" ht="11.25" customHeight="1">
      <c r="A70" s="54" t="s">
        <v>3</v>
      </c>
      <c r="B70" s="193"/>
      <c r="C70" s="162" t="s">
        <v>36</v>
      </c>
      <c r="D70" s="195">
        <f>SUM(D67:D69)</f>
        <v>67220000</v>
      </c>
      <c r="E70" s="196" t="s">
        <v>36</v>
      </c>
      <c r="F70" s="197" t="s">
        <v>36</v>
      </c>
      <c r="G70" s="198" t="s">
        <v>36</v>
      </c>
      <c r="H70" s="199">
        <f>SUM(H67:H69)</f>
        <v>57220000</v>
      </c>
      <c r="I70" s="200" t="s">
        <v>36</v>
      </c>
      <c r="J70" s="199">
        <f>SUM(J67:J69)</f>
        <v>0</v>
      </c>
      <c r="K70" s="199"/>
      <c r="L70" s="199">
        <f t="shared" ref="L70:T70" si="2">SUM(L67:L69)</f>
        <v>0</v>
      </c>
      <c r="M70" s="199">
        <f t="shared" si="2"/>
        <v>5000000</v>
      </c>
      <c r="N70" s="201">
        <f t="shared" si="2"/>
        <v>52220000</v>
      </c>
      <c r="O70" s="199">
        <f t="shared" si="2"/>
        <v>0</v>
      </c>
      <c r="P70" s="199">
        <f t="shared" si="2"/>
        <v>0</v>
      </c>
      <c r="Q70" s="199">
        <f t="shared" si="2"/>
        <v>0</v>
      </c>
      <c r="R70" s="199">
        <f t="shared" si="2"/>
        <v>770635.83000000007</v>
      </c>
      <c r="S70" s="199">
        <f t="shared" si="2"/>
        <v>770635.83000000007</v>
      </c>
      <c r="T70" s="202">
        <f t="shared" si="2"/>
        <v>0</v>
      </c>
    </row>
    <row r="71" spans="1:20" s="3" customFormat="1" ht="12" customHeight="1">
      <c r="A71" s="226" t="s">
        <v>30</v>
      </c>
      <c r="B71" s="227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8"/>
    </row>
    <row r="72" spans="1:20" s="3" customFormat="1" ht="9.75" customHeight="1">
      <c r="A72" s="105"/>
      <c r="B72" s="105"/>
      <c r="C72" s="128"/>
      <c r="D72" s="130"/>
      <c r="E72" s="42"/>
      <c r="F72" s="44"/>
      <c r="G72" s="129"/>
      <c r="H72" s="129"/>
      <c r="I72" s="131"/>
      <c r="J72" s="131"/>
      <c r="K72" s="132"/>
      <c r="L72" s="45"/>
      <c r="M72" s="45"/>
      <c r="N72" s="45"/>
      <c r="O72" s="111"/>
      <c r="P72" s="111"/>
      <c r="Q72" s="111"/>
      <c r="R72" s="133"/>
      <c r="S72" s="109"/>
      <c r="T72" s="45"/>
    </row>
    <row r="73" spans="1:20" ht="10.9" hidden="1" customHeight="1">
      <c r="A73" s="28"/>
      <c r="B73" s="115"/>
      <c r="C73" s="116"/>
      <c r="D73" s="78"/>
      <c r="E73" s="117"/>
      <c r="F73" s="66"/>
      <c r="G73" s="66"/>
      <c r="H73" s="91"/>
      <c r="I73" s="118"/>
      <c r="J73" s="118"/>
      <c r="K73" s="119"/>
      <c r="L73" s="52"/>
      <c r="M73" s="52"/>
      <c r="N73" s="52"/>
      <c r="O73" s="52"/>
      <c r="P73" s="52"/>
      <c r="Q73" s="52"/>
      <c r="R73" s="75"/>
      <c r="S73" s="103"/>
      <c r="T73" s="28"/>
    </row>
    <row r="74" spans="1:20" ht="18.75" hidden="1">
      <c r="A74" s="47"/>
      <c r="B74" s="47"/>
      <c r="C74" s="47"/>
      <c r="D74" s="47"/>
      <c r="E74" s="47"/>
      <c r="F74" s="47"/>
      <c r="G74" s="47"/>
      <c r="H74" s="134"/>
      <c r="I74" s="135"/>
      <c r="J74" s="52"/>
      <c r="K74" s="85"/>
      <c r="L74" s="52"/>
      <c r="M74" s="52"/>
      <c r="N74" s="52"/>
      <c r="O74" s="52"/>
      <c r="P74" s="52"/>
      <c r="Q74" s="52"/>
      <c r="R74" s="75"/>
      <c r="S74" s="103"/>
      <c r="T74" s="28"/>
    </row>
    <row r="75" spans="1:20" s="3" customFormat="1" ht="12.75" customHeight="1">
      <c r="A75" s="153" t="s">
        <v>3</v>
      </c>
      <c r="B75" s="154"/>
      <c r="C75" s="155" t="s">
        <v>36</v>
      </c>
      <c r="D75" s="45"/>
      <c r="E75" s="136"/>
      <c r="F75" s="143" t="s">
        <v>36</v>
      </c>
      <c r="G75" s="108" t="s">
        <v>36</v>
      </c>
      <c r="H75" s="136"/>
      <c r="I75" s="148" t="s">
        <v>36</v>
      </c>
      <c r="J75" s="136"/>
      <c r="K75" s="127" t="s">
        <v>36</v>
      </c>
      <c r="L75" s="136"/>
      <c r="M75" s="136"/>
      <c r="N75" s="111"/>
      <c r="O75" s="111"/>
      <c r="P75" s="137"/>
      <c r="Q75" s="111"/>
      <c r="R75" s="111"/>
      <c r="S75" s="111"/>
      <c r="T75" s="45"/>
    </row>
    <row r="76" spans="1:20" s="3" customFormat="1" ht="9" customHeight="1">
      <c r="A76" s="140"/>
      <c r="B76" s="139"/>
      <c r="C76" s="141"/>
      <c r="D76" s="152"/>
      <c r="E76" s="136"/>
      <c r="F76" s="136"/>
      <c r="G76" s="136"/>
      <c r="H76" s="136"/>
      <c r="I76" s="136"/>
      <c r="J76" s="136"/>
      <c r="K76" s="136"/>
      <c r="L76" s="136"/>
      <c r="M76" s="136"/>
      <c r="N76" s="111"/>
      <c r="O76" s="111"/>
      <c r="P76" s="137"/>
      <c r="Q76" s="111"/>
      <c r="R76" s="111"/>
      <c r="S76" s="111"/>
      <c r="T76" s="45"/>
    </row>
    <row r="77" spans="1:20" s="3" customFormat="1" ht="14.25" customHeight="1">
      <c r="A77" s="204" t="s">
        <v>31</v>
      </c>
      <c r="B77" s="205"/>
      <c r="C77" s="206"/>
      <c r="D77" s="189">
        <f>SUM(D65+D70)</f>
        <v>78570000</v>
      </c>
      <c r="E77" s="125" t="s">
        <v>36</v>
      </c>
      <c r="F77" s="143" t="s">
        <v>36</v>
      </c>
      <c r="G77" s="125" t="s">
        <v>36</v>
      </c>
      <c r="H77" s="126">
        <f>SUM(H65+H70)</f>
        <v>62560000</v>
      </c>
      <c r="I77" s="138" t="s">
        <v>36</v>
      </c>
      <c r="J77" s="126">
        <f>SUM(J65+J70)</f>
        <v>0</v>
      </c>
      <c r="K77" s="138" t="s">
        <v>36</v>
      </c>
      <c r="L77" s="125"/>
      <c r="M77" s="126">
        <f t="shared" ref="M77:T77" si="3">SUM(M65+M70)</f>
        <v>5890000</v>
      </c>
      <c r="N77" s="179">
        <f t="shared" si="3"/>
        <v>56670000</v>
      </c>
      <c r="O77" s="126">
        <f t="shared" si="3"/>
        <v>0</v>
      </c>
      <c r="P77" s="126">
        <f t="shared" si="3"/>
        <v>0</v>
      </c>
      <c r="Q77" s="126">
        <f t="shared" si="3"/>
        <v>0</v>
      </c>
      <c r="R77" s="179">
        <f t="shared" si="3"/>
        <v>770635.83000000007</v>
      </c>
      <c r="S77" s="179">
        <f t="shared" si="3"/>
        <v>770635.83000000007</v>
      </c>
      <c r="T77" s="191">
        <f t="shared" si="3"/>
        <v>0</v>
      </c>
    </row>
    <row r="78" spans="1:20" s="3" customFormat="1" ht="21.75" customHeight="1">
      <c r="B78" s="3" t="s">
        <v>43</v>
      </c>
      <c r="H78" s="3" t="s">
        <v>10</v>
      </c>
      <c r="K78" s="1" t="s">
        <v>44</v>
      </c>
    </row>
    <row r="79" spans="1:20" ht="1.5" hidden="1" customHeight="1"/>
    <row r="80" spans="1:20" s="3" customFormat="1" ht="16.5" hidden="1" customHeight="1">
      <c r="R80" s="3" t="s">
        <v>1</v>
      </c>
    </row>
    <row r="81" spans="1:11" s="3" customFormat="1" ht="16.5" customHeight="1">
      <c r="B81" s="3" t="s">
        <v>11</v>
      </c>
      <c r="H81" s="3" t="s">
        <v>10</v>
      </c>
      <c r="K81" s="3" t="s">
        <v>8</v>
      </c>
    </row>
    <row r="82" spans="1:11" s="120" customFormat="1" ht="9.75" customHeight="1">
      <c r="B82" s="3"/>
    </row>
    <row r="83" spans="1:11" s="3" customFormat="1" ht="12" customHeight="1">
      <c r="A83" s="121" t="s">
        <v>5</v>
      </c>
      <c r="B83" s="2"/>
      <c r="C83" s="122"/>
    </row>
    <row r="84" spans="1:11">
      <c r="A84" s="122" t="s">
        <v>53</v>
      </c>
      <c r="D84" s="122"/>
    </row>
    <row r="85" spans="1:11">
      <c r="A85" s="122"/>
    </row>
  </sheetData>
  <mergeCells count="26">
    <mergeCell ref="C12:C13"/>
    <mergeCell ref="A12:A13"/>
    <mergeCell ref="B12:B13"/>
    <mergeCell ref="S12:S13"/>
    <mergeCell ref="A71:T71"/>
    <mergeCell ref="J12:J13"/>
    <mergeCell ref="K12:K13"/>
    <mergeCell ref="M12:M13"/>
    <mergeCell ref="Q12:Q13"/>
    <mergeCell ref="N12:O12"/>
    <mergeCell ref="A77:C77"/>
    <mergeCell ref="A37:T37"/>
    <mergeCell ref="A47:T47"/>
    <mergeCell ref="A66:T66"/>
    <mergeCell ref="N2:S2"/>
    <mergeCell ref="O3:S3"/>
    <mergeCell ref="D5:K5"/>
    <mergeCell ref="D8:K8"/>
    <mergeCell ref="E12:E13"/>
    <mergeCell ref="F12:F13"/>
    <mergeCell ref="G12:G13"/>
    <mergeCell ref="H12:H13"/>
    <mergeCell ref="R12:R13"/>
    <mergeCell ref="D12:D13"/>
    <mergeCell ref="I12:I13"/>
    <mergeCell ref="T12:T13"/>
  </mergeCells>
  <phoneticPr fontId="3" type="noConversion"/>
  <pageMargins left="0.2" right="0.17" top="0.5" bottom="0.16" header="0.5" footer="0.16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fo-01</cp:lastModifiedBy>
  <cp:lastPrinted>2020-03-04T08:44:50Z</cp:lastPrinted>
  <dcterms:created xsi:type="dcterms:W3CDTF">2000-01-05T08:20:30Z</dcterms:created>
  <dcterms:modified xsi:type="dcterms:W3CDTF">2020-03-04T08:45:01Z</dcterms:modified>
</cp:coreProperties>
</file>